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1840" windowHeight="13140" activeTab="11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6" l="1"/>
  <c r="E7" i="5" l="1"/>
  <c r="E23" i="11" l="1"/>
  <c r="E7" i="12" l="1"/>
  <c r="E23" i="6" l="1"/>
  <c r="E7" i="3" l="1"/>
  <c r="E8" i="3"/>
  <c r="E40" i="2" l="1"/>
  <c r="E36" i="2"/>
  <c r="E41" i="2" s="1"/>
  <c r="E7" i="8" l="1"/>
  <c r="E7" i="2" l="1"/>
  <c r="E8" i="2"/>
  <c r="E23" i="7" l="1"/>
  <c r="E7" i="7"/>
  <c r="E7" i="9" l="1"/>
  <c r="E7" i="11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20" i="4" l="1"/>
  <c r="E16" i="4"/>
  <c r="E11" i="9" l="1"/>
  <c r="E12" i="9"/>
  <c r="E36" i="11" l="1"/>
  <c r="E35" i="11"/>
  <c r="E34" i="11"/>
  <c r="E19" i="5" l="1"/>
  <c r="E27" i="9" l="1"/>
  <c r="E13" i="4" l="1"/>
  <c r="E14" i="4"/>
  <c r="E8" i="5" l="1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2" i="6"/>
  <c r="E33" i="6"/>
  <c r="E34" i="6"/>
  <c r="E35" i="6"/>
  <c r="E36" i="6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4"/>
  <c r="E8" i="4"/>
  <c r="E9" i="4"/>
  <c r="E10" i="4"/>
  <c r="E11" i="4"/>
  <c r="E12" i="4"/>
  <c r="E15" i="4"/>
  <c r="E17" i="4"/>
  <c r="E18" i="4"/>
  <c r="E19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7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8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9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<sst xmlns="http://schemas.openxmlformats.org/spreadsheetml/2006/main" count="912" uniqueCount="19">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</sst>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1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  <xf numFmtId="0" fontId="4" fillId="0" borderId="0"/>
    <xf numFmtId="0" fontId="20" fillId="0" borderId="0"/>
  </cellStyleXfs>
  <cellXfs count="82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</cellXfs>
  <cellStyles count="14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  <cellStyle name="Normal 7" xfId="12"/>
    <cellStyle name="Нормален 2" xfId="13"/>
  </cellStyles>
  <dxfs count="1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I15" sqref="I15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29" t="s">
        <v>3</v>
      </c>
      <c r="E3" s="11" t="s">
        <v>4</v>
      </c>
    </row>
    <row r="4" spans="1:5" ht="26.25" customHeight="1" x14ac:dyDescent="0.2">
      <c r="A4" s="74"/>
      <c r="B4" s="74"/>
      <c r="C4" s="74"/>
      <c r="D4" s="39" t="s">
        <v>15</v>
      </c>
      <c r="E4" s="1" t="s">
        <v>5</v>
      </c>
    </row>
    <row r="5" spans="1:5" ht="14.25" customHeight="1" thickBot="1" x14ac:dyDescent="0.25">
      <c r="A5" s="75"/>
      <c r="B5" s="75"/>
      <c r="C5" s="75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44562</v>
      </c>
      <c r="D7" s="60">
        <v>18.03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44563</v>
      </c>
      <c r="D8" s="60">
        <v>22.73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44564</v>
      </c>
      <c r="D9" s="60">
        <v>13.91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44565</v>
      </c>
      <c r="D10" s="60">
        <v>27.02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44566</v>
      </c>
      <c r="D11" s="60">
        <v>29.32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44567</v>
      </c>
      <c r="D12" s="60">
        <v>19.52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44568</v>
      </c>
      <c r="D13" s="60">
        <v>16.02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44569</v>
      </c>
      <c r="D14" s="60">
        <v>17.55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44570</v>
      </c>
      <c r="D15" s="60">
        <v>17.77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44571</v>
      </c>
      <c r="D16" s="60">
        <v>21.15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44572</v>
      </c>
      <c r="D17" s="60">
        <v>18.43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44573</v>
      </c>
      <c r="D18" s="60">
        <v>9.69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44574</v>
      </c>
      <c r="D19" s="60">
        <v>11.39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44575</v>
      </c>
      <c r="D20" s="60">
        <v>30.42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44576</v>
      </c>
      <c r="D21" s="60">
        <v>41.07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44577</v>
      </c>
      <c r="D22" s="60">
        <v>26.68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44578</v>
      </c>
      <c r="D23" s="60">
        <v>27.22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44579</v>
      </c>
      <c r="D24" s="60">
        <v>27.99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44580</v>
      </c>
      <c r="D25" s="60">
        <v>17.649999999999999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44581</v>
      </c>
      <c r="D26" s="60">
        <v>23.25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44582</v>
      </c>
      <c r="D27" s="60">
        <v>29.77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44583</v>
      </c>
      <c r="D28" s="60">
        <v>18.010000000000002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44584</v>
      </c>
      <c r="D29" s="60">
        <v>19.07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44585</v>
      </c>
      <c r="D30" s="60">
        <v>11.82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44586</v>
      </c>
      <c r="D31" s="60">
        <v>20.170000000000002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44587</v>
      </c>
      <c r="D32" s="60">
        <v>13.09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44588</v>
      </c>
      <c r="D33" s="60">
        <v>12.02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44589</v>
      </c>
      <c r="D34" s="60">
        <v>49.1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44590</v>
      </c>
      <c r="D35" s="60">
        <v>35.409999999999997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44591</v>
      </c>
      <c r="D36" s="60">
        <v>32.32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44592</v>
      </c>
      <c r="D37" s="60">
        <v>31.12</v>
      </c>
      <c r="E37" s="16" t="str">
        <f t="shared" si="0"/>
        <v>-</v>
      </c>
    </row>
    <row r="38" spans="1:7" x14ac:dyDescent="0.2">
      <c r="A38" s="67" t="s">
        <v>7</v>
      </c>
      <c r="B38" s="68"/>
      <c r="C38" s="68"/>
      <c r="D38" s="69"/>
      <c r="E38" s="17">
        <f>COUNT(D7:D37)</f>
        <v>31</v>
      </c>
    </row>
    <row r="39" spans="1:7" x14ac:dyDescent="0.2">
      <c r="A39" s="67" t="s">
        <v>8</v>
      </c>
      <c r="B39" s="68"/>
      <c r="C39" s="68"/>
      <c r="D39" s="69"/>
      <c r="E39" s="17">
        <f>COUNT(D7:D37)</f>
        <v>31</v>
      </c>
    </row>
    <row r="40" spans="1:7" x14ac:dyDescent="0.2">
      <c r="A40" s="67" t="s">
        <v>9</v>
      </c>
      <c r="B40" s="68"/>
      <c r="C40" s="68"/>
      <c r="D40" s="69"/>
      <c r="E40" s="17">
        <f>COUNT(E7:E37)</f>
        <v>0</v>
      </c>
    </row>
    <row r="41" spans="1:7" x14ac:dyDescent="0.2">
      <c r="A41" s="67" t="s">
        <v>10</v>
      </c>
      <c r="B41" s="68"/>
      <c r="C41" s="68"/>
      <c r="D41" s="69"/>
      <c r="E41" s="17">
        <f>COUNT(E7:E37)</f>
        <v>0</v>
      </c>
    </row>
    <row r="42" spans="1:7" x14ac:dyDescent="0.2">
      <c r="A42" s="67" t="s">
        <v>11</v>
      </c>
      <c r="B42" s="68"/>
      <c r="C42" s="68"/>
      <c r="D42" s="69"/>
      <c r="E42" s="18">
        <f>AVERAGE(D7:D37)</f>
        <v>22.861612903225808</v>
      </c>
    </row>
    <row r="43" spans="1:7" ht="13.5" thickBot="1" x14ac:dyDescent="0.25">
      <c r="A43" s="64" t="s">
        <v>12</v>
      </c>
      <c r="B43" s="65"/>
      <c r="C43" s="65"/>
      <c r="D43" s="66"/>
      <c r="E43" s="19">
        <f>(E38/31)*100</f>
        <v>100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H30" sqref="H30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63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9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44835</v>
      </c>
      <c r="D7" s="60">
        <v>11.34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44836</v>
      </c>
      <c r="D8" s="60">
        <v>18.510000000000002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44837</v>
      </c>
      <c r="D9" s="60">
        <v>19.850000000000001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44838</v>
      </c>
      <c r="D10" s="60">
        <v>9.09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44839</v>
      </c>
      <c r="D11" s="60">
        <v>8.69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44840</v>
      </c>
      <c r="D12" s="60">
        <v>9.42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44841</v>
      </c>
      <c r="D13" s="60">
        <v>8.7200000000000006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44842</v>
      </c>
      <c r="D14" s="60">
        <v>11.55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44843</v>
      </c>
      <c r="D15" s="60">
        <v>12.72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44844</v>
      </c>
      <c r="D16" s="60">
        <v>16.190000000000001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44845</v>
      </c>
      <c r="D17" s="60">
        <v>22.95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44846</v>
      </c>
      <c r="D18" s="60">
        <v>12.85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44847</v>
      </c>
      <c r="D19" s="60">
        <v>14.52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44848</v>
      </c>
      <c r="D20" s="60">
        <v>14.6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44849</v>
      </c>
      <c r="D21" s="60">
        <v>26.43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44850</v>
      </c>
      <c r="D22" s="60">
        <v>16.43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44851</v>
      </c>
      <c r="D23" s="60">
        <v>21.54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44852</v>
      </c>
      <c r="D24" s="60">
        <v>22.19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44853</v>
      </c>
      <c r="D25" s="60">
        <v>9.16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44854</v>
      </c>
      <c r="D26" s="60">
        <v>8.69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44855</v>
      </c>
      <c r="D27" s="60">
        <v>19.72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44856</v>
      </c>
      <c r="D28" s="60">
        <v>11.72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44857</v>
      </c>
      <c r="D29" s="60">
        <v>17.329999999999998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44858</v>
      </c>
      <c r="D30" s="60">
        <v>27.5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44859</v>
      </c>
      <c r="D31" s="60">
        <v>9.36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44860</v>
      </c>
      <c r="D32" s="60">
        <v>38.82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44861</v>
      </c>
      <c r="D33" s="60">
        <v>27.34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44862</v>
      </c>
      <c r="D34" s="60">
        <v>15.73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44863</v>
      </c>
      <c r="D35" s="60">
        <v>15.34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44864</v>
      </c>
      <c r="D36" s="60">
        <v>8.9600000000000009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44865</v>
      </c>
      <c r="D37" s="60">
        <v>8.68</v>
      </c>
      <c r="E37" s="16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17">
        <f>COUNT(D7:D37)</f>
        <v>31</v>
      </c>
    </row>
    <row r="39" spans="1:5" x14ac:dyDescent="0.2">
      <c r="A39" s="67" t="s">
        <v>8</v>
      </c>
      <c r="B39" s="68"/>
      <c r="C39" s="68"/>
      <c r="D39" s="69"/>
      <c r="E39" s="17">
        <f>'M9'!E38+'M10'!E38</f>
        <v>296</v>
      </c>
    </row>
    <row r="40" spans="1:5" x14ac:dyDescent="0.2">
      <c r="A40" s="67" t="s">
        <v>9</v>
      </c>
      <c r="B40" s="68"/>
      <c r="C40" s="68"/>
      <c r="D40" s="69"/>
      <c r="E40" s="17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17">
        <f>'M9'!E40+'M10'!E40</f>
        <v>6</v>
      </c>
    </row>
    <row r="42" spans="1:5" x14ac:dyDescent="0.2">
      <c r="A42" s="67" t="s">
        <v>11</v>
      </c>
      <c r="B42" s="68"/>
      <c r="C42" s="68"/>
      <c r="D42" s="69"/>
      <c r="E42" s="18">
        <f>AVERAGE(D7:D37)</f>
        <v>15.998064516129034</v>
      </c>
    </row>
    <row r="43" spans="1:5" ht="13.5" thickBot="1" x14ac:dyDescent="0.25">
      <c r="A43" s="64" t="s">
        <v>12</v>
      </c>
      <c r="B43" s="65"/>
      <c r="C43" s="65"/>
      <c r="D43" s="66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topLeftCell="D1" workbookViewId="0">
      <selection activeCell="F12" sqref="F12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44866</v>
      </c>
      <c r="D7" s="60">
        <v>32.159999999999997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44867</v>
      </c>
      <c r="D8" s="60">
        <v>24.72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44868</v>
      </c>
      <c r="D9" s="60">
        <v>29.36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44869</v>
      </c>
      <c r="D10" s="60">
        <v>40.520000000000003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44870</v>
      </c>
      <c r="D11" s="60">
        <v>19.57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44871</v>
      </c>
      <c r="D12" s="60">
        <v>36.549999999999997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44872</v>
      </c>
      <c r="D13" s="60">
        <v>24.37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44873</v>
      </c>
      <c r="D14" s="60">
        <v>10.199999999999999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44874</v>
      </c>
      <c r="D15" s="60">
        <v>11.76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44875</v>
      </c>
      <c r="D16" s="60">
        <v>25.83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44876</v>
      </c>
      <c r="D17" s="60">
        <v>10.98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44877</v>
      </c>
      <c r="D18" s="60">
        <v>13.17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44878</v>
      </c>
      <c r="D19" s="60">
        <v>8.83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44879</v>
      </c>
      <c r="D20" s="60">
        <v>10.52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44880</v>
      </c>
      <c r="D21" s="60">
        <v>22.74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44881</v>
      </c>
      <c r="D22" s="60">
        <v>19.940000000000001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44882</v>
      </c>
      <c r="D23" s="60">
        <v>29.68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44883</v>
      </c>
      <c r="D24" s="60">
        <v>26.44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44884</v>
      </c>
      <c r="D25" s="60">
        <v>23.44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44885</v>
      </c>
      <c r="D26" s="60">
        <v>9.7100000000000009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44886</v>
      </c>
      <c r="D27" s="60">
        <v>33.61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44887</v>
      </c>
      <c r="D28" s="60">
        <v>29.95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44888</v>
      </c>
      <c r="D29" s="60">
        <v>10.38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44889</v>
      </c>
      <c r="D30" s="60">
        <v>8.69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44890</v>
      </c>
      <c r="D31" s="60">
        <v>10.84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44891</v>
      </c>
      <c r="D32" s="60">
        <v>13.77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44892</v>
      </c>
      <c r="D33" s="60">
        <v>14.34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44893</v>
      </c>
      <c r="D34" s="60">
        <v>17.440000000000001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44894</v>
      </c>
      <c r="D35" s="60">
        <v>9.4600000000000009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44895</v>
      </c>
      <c r="D36" s="60">
        <v>8.7200000000000006</v>
      </c>
      <c r="E36" s="16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17">
        <f>COUNT(D7:D36)</f>
        <v>30</v>
      </c>
    </row>
    <row r="38" spans="1:5" x14ac:dyDescent="0.2">
      <c r="A38" s="67" t="s">
        <v>8</v>
      </c>
      <c r="B38" s="68"/>
      <c r="C38" s="68"/>
      <c r="D38" s="69"/>
      <c r="E38" s="17">
        <f>'M10'!E39+'M11'!E37</f>
        <v>326</v>
      </c>
    </row>
    <row r="39" spans="1:5" x14ac:dyDescent="0.2">
      <c r="A39" s="67" t="s">
        <v>9</v>
      </c>
      <c r="B39" s="68"/>
      <c r="C39" s="68"/>
      <c r="D39" s="69"/>
      <c r="E39" s="17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17">
        <f>'M10'!E41+'M11'!E39</f>
        <v>6</v>
      </c>
    </row>
    <row r="41" spans="1:5" x14ac:dyDescent="0.2">
      <c r="A41" s="67" t="s">
        <v>11</v>
      </c>
      <c r="B41" s="68"/>
      <c r="C41" s="68"/>
      <c r="D41" s="69"/>
      <c r="E41" s="18">
        <f>AVERAGE(D7:D36)</f>
        <v>19.589666666666673</v>
      </c>
    </row>
    <row r="42" spans="1:5" ht="13.5" thickBot="1" x14ac:dyDescent="0.25">
      <c r="A42" s="64" t="s">
        <v>12</v>
      </c>
      <c r="B42" s="65"/>
      <c r="C42" s="65"/>
      <c r="D42" s="66"/>
      <c r="E42" s="19">
        <f>(E37/30)*100</f>
        <v>100</v>
      </c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tabSelected="1" workbookViewId="0">
      <selection activeCell="I19" sqref="I19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70" t="s">
        <v>18</v>
      </c>
      <c r="B1" s="71"/>
      <c r="C1" s="71"/>
      <c r="D1" s="71"/>
      <c r="E1" s="71"/>
    </row>
    <row r="2" spans="1:7" ht="13.5" thickBot="1" x14ac:dyDescent="0.25">
      <c r="A2" s="72"/>
      <c r="B2" s="71"/>
      <c r="C2" s="71"/>
      <c r="D2" s="71"/>
      <c r="E2" s="71"/>
    </row>
    <row r="3" spans="1:7" ht="25.5" x14ac:dyDescent="0.2">
      <c r="A3" s="73" t="s">
        <v>0</v>
      </c>
      <c r="B3" s="73" t="s">
        <v>1</v>
      </c>
      <c r="C3" s="73" t="s">
        <v>2</v>
      </c>
      <c r="D3" s="29" t="s">
        <v>3</v>
      </c>
      <c r="E3" s="11" t="s">
        <v>4</v>
      </c>
    </row>
    <row r="4" spans="1:7" ht="25.5" x14ac:dyDescent="0.2">
      <c r="A4" s="74"/>
      <c r="B4" s="74"/>
      <c r="C4" s="74"/>
      <c r="D4" s="39" t="s">
        <v>17</v>
      </c>
      <c r="E4" s="1" t="s">
        <v>5</v>
      </c>
    </row>
    <row r="5" spans="1:7" ht="15" thickBot="1" x14ac:dyDescent="0.25">
      <c r="A5" s="75"/>
      <c r="B5" s="75"/>
      <c r="C5" s="75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44896</v>
      </c>
      <c r="D7" s="60">
        <v>8.66</v>
      </c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44897</v>
      </c>
      <c r="D8" s="61">
        <v>8.65</v>
      </c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44898</v>
      </c>
      <c r="D9" s="60">
        <v>8.65</v>
      </c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44899</v>
      </c>
      <c r="D10" s="60">
        <v>19.37</v>
      </c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44900</v>
      </c>
      <c r="D11" s="60">
        <v>9.02</v>
      </c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44901</v>
      </c>
      <c r="D12" s="60">
        <v>8.66</v>
      </c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44902</v>
      </c>
      <c r="D13" s="60">
        <v>13.62</v>
      </c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44903</v>
      </c>
      <c r="D14" s="60">
        <v>26.44</v>
      </c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44904</v>
      </c>
      <c r="D15" s="60">
        <v>30.67</v>
      </c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44905</v>
      </c>
      <c r="D16" s="60">
        <v>41.23</v>
      </c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44906</v>
      </c>
      <c r="D17" s="60">
        <v>38.049999999999997</v>
      </c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44907</v>
      </c>
      <c r="D18" s="60">
        <v>19.43</v>
      </c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44908</v>
      </c>
      <c r="D19" s="60">
        <v>8.99</v>
      </c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44909</v>
      </c>
      <c r="D20" s="60">
        <v>9.65</v>
      </c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44910</v>
      </c>
      <c r="D21" s="60">
        <v>26.51</v>
      </c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44911</v>
      </c>
      <c r="D22" s="60">
        <v>26.41</v>
      </c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44912</v>
      </c>
      <c r="D23" s="60">
        <v>43.22</v>
      </c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44913</v>
      </c>
      <c r="D24" s="61">
        <v>17.02</v>
      </c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44914</v>
      </c>
      <c r="D25" s="60">
        <v>17.850000000000001</v>
      </c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44915</v>
      </c>
      <c r="D26" s="60">
        <v>11.4</v>
      </c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44916</v>
      </c>
      <c r="D27" s="60">
        <v>12.9</v>
      </c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44917</v>
      </c>
      <c r="D28" s="60">
        <v>29.02</v>
      </c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44918</v>
      </c>
      <c r="D29" s="60">
        <v>61.37</v>
      </c>
      <c r="E29" s="16">
        <f t="shared" si="0"/>
        <v>1.2274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44919</v>
      </c>
      <c r="D30" s="60">
        <v>43.48</v>
      </c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44920</v>
      </c>
      <c r="D31" s="60">
        <v>42.35</v>
      </c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44921</v>
      </c>
      <c r="D32" s="60">
        <v>18.62</v>
      </c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44922</v>
      </c>
      <c r="D33" s="60"/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44923</v>
      </c>
      <c r="D34" s="60">
        <v>27.89</v>
      </c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44924</v>
      </c>
      <c r="D35" s="60">
        <v>9.83</v>
      </c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44925</v>
      </c>
      <c r="D36" s="60">
        <v>24.84</v>
      </c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44926</v>
      </c>
      <c r="D37" s="60">
        <v>29.2</v>
      </c>
      <c r="E37" s="16" t="str">
        <f t="shared" si="0"/>
        <v>-</v>
      </c>
      <c r="G37" s="20"/>
    </row>
    <row r="38" spans="1:7" x14ac:dyDescent="0.2">
      <c r="A38" s="67" t="s">
        <v>7</v>
      </c>
      <c r="B38" s="68"/>
      <c r="C38" s="68"/>
      <c r="D38" s="69"/>
      <c r="E38" s="17">
        <f>COUNT(D7:D37)</f>
        <v>30</v>
      </c>
    </row>
    <row r="39" spans="1:7" x14ac:dyDescent="0.2">
      <c r="A39" s="67" t="s">
        <v>8</v>
      </c>
      <c r="B39" s="68"/>
      <c r="C39" s="68"/>
      <c r="D39" s="69"/>
      <c r="E39" s="17">
        <f>'M11'!E38+'M12'!E38</f>
        <v>356</v>
      </c>
    </row>
    <row r="40" spans="1:7" x14ac:dyDescent="0.2">
      <c r="A40" s="67" t="s">
        <v>9</v>
      </c>
      <c r="B40" s="68"/>
      <c r="C40" s="68"/>
      <c r="D40" s="69"/>
      <c r="E40" s="17">
        <f>COUNT(E7:E37)</f>
        <v>1</v>
      </c>
    </row>
    <row r="41" spans="1:7" x14ac:dyDescent="0.2">
      <c r="A41" s="67" t="s">
        <v>10</v>
      </c>
      <c r="B41" s="68"/>
      <c r="C41" s="68"/>
      <c r="D41" s="69"/>
      <c r="E41" s="17">
        <f>'M11'!E40+'M12'!E40</f>
        <v>7</v>
      </c>
    </row>
    <row r="42" spans="1:7" x14ac:dyDescent="0.2">
      <c r="A42" s="67" t="s">
        <v>11</v>
      </c>
      <c r="B42" s="68"/>
      <c r="C42" s="68"/>
      <c r="D42" s="69"/>
      <c r="E42" s="18">
        <f>AVERAGE(D7:D37)</f>
        <v>23.100000000000005</v>
      </c>
    </row>
    <row r="43" spans="1:7" ht="13.5" thickBot="1" x14ac:dyDescent="0.25">
      <c r="A43" s="64" t="s">
        <v>12</v>
      </c>
      <c r="B43" s="65"/>
      <c r="C43" s="65"/>
      <c r="D43" s="66"/>
      <c r="E43" s="19">
        <f>(E38/31)*100</f>
        <v>96.774193548387103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conditionalFormatting sqref="G7:G37">
    <cfRule type="cellIs" dxfId="15" priority="27" stopIfTrue="1" operator="greaterThanOrEqual">
      <formula>55</formula>
    </cfRule>
    <cfRule type="cellIs" dxfId="14" priority="28" stopIfTrue="1" operator="greaterThanOrEqual">
      <formula>50</formula>
    </cfRule>
  </conditionalFormatting>
  <conditionalFormatting sqref="D8">
    <cfRule type="cellIs" dxfId="9" priority="3" stopIfTrue="1" operator="greaterThanOrEqual">
      <formula>55</formula>
    </cfRule>
    <cfRule type="cellIs" dxfId="8" priority="4" stopIfTrue="1" operator="greaterThanOrEqual">
      <formula>50</formula>
    </cfRule>
  </conditionalFormatting>
  <conditionalFormatting sqref="D24">
    <cfRule type="cellIs" dxfId="3" priority="1" stopIfTrue="1" operator="greaterThanOrEqual">
      <formula>55</formula>
    </cfRule>
    <cfRule type="cellIs" dxfId="2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workbookViewId="0">
      <selection activeCell="K24" sqref="K24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48">
        <v>44593</v>
      </c>
      <c r="D7" s="60">
        <v>56.4</v>
      </c>
      <c r="E7" s="16">
        <f>IF(D7&gt;50,D7/50,IF(D7&lt;=50,"-"))</f>
        <v>1.1279999999999999</v>
      </c>
    </row>
    <row r="8" spans="1:5" x14ac:dyDescent="0.2">
      <c r="A8" s="15" t="s">
        <v>14</v>
      </c>
      <c r="B8" s="4" t="s">
        <v>6</v>
      </c>
      <c r="C8" s="48">
        <f>C7+1</f>
        <v>44594</v>
      </c>
      <c r="D8" s="60">
        <v>48.56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48">
        <f t="shared" ref="C9:C34" si="1">C8+1</f>
        <v>44595</v>
      </c>
      <c r="D9" s="60">
        <v>30.98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48">
        <f t="shared" si="1"/>
        <v>44596</v>
      </c>
      <c r="D10" s="60">
        <v>26.61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48">
        <f t="shared" si="1"/>
        <v>44597</v>
      </c>
      <c r="D11" s="60">
        <v>32.89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48">
        <f t="shared" si="1"/>
        <v>44598</v>
      </c>
      <c r="D12" s="60">
        <v>32.450000000000003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48">
        <f t="shared" si="1"/>
        <v>44599</v>
      </c>
      <c r="D13" s="60">
        <v>38.36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48">
        <f t="shared" si="1"/>
        <v>44600</v>
      </c>
      <c r="D14" s="60">
        <v>40.58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48">
        <f t="shared" si="1"/>
        <v>44601</v>
      </c>
      <c r="D15" s="60">
        <v>14.27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48">
        <f t="shared" si="1"/>
        <v>44602</v>
      </c>
      <c r="D16" s="60">
        <v>33.299999999999997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48">
        <f t="shared" si="1"/>
        <v>44603</v>
      </c>
      <c r="D17" s="60">
        <v>19.88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48">
        <f t="shared" si="1"/>
        <v>44604</v>
      </c>
      <c r="D18" s="60">
        <v>26.63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48">
        <f t="shared" si="1"/>
        <v>44605</v>
      </c>
      <c r="D19" s="60">
        <v>31.3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48">
        <f t="shared" si="1"/>
        <v>44606</v>
      </c>
      <c r="D20" s="60">
        <v>18.18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48">
        <f t="shared" si="1"/>
        <v>44607</v>
      </c>
      <c r="D21" s="60">
        <v>9.51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48">
        <f t="shared" si="1"/>
        <v>44608</v>
      </c>
      <c r="D22" s="60">
        <v>35.82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48">
        <f t="shared" si="1"/>
        <v>44609</v>
      </c>
      <c r="D23" s="60">
        <v>55.96</v>
      </c>
      <c r="E23" s="16">
        <f t="shared" si="0"/>
        <v>1.1192</v>
      </c>
    </row>
    <row r="24" spans="1:5" x14ac:dyDescent="0.2">
      <c r="A24" s="15" t="s">
        <v>14</v>
      </c>
      <c r="B24" s="4" t="s">
        <v>6</v>
      </c>
      <c r="C24" s="48">
        <f t="shared" si="1"/>
        <v>44610</v>
      </c>
      <c r="D24" s="60">
        <v>36.76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48">
        <f t="shared" si="1"/>
        <v>44611</v>
      </c>
      <c r="D25" s="60">
        <v>11.53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48">
        <f t="shared" si="1"/>
        <v>44612</v>
      </c>
      <c r="D26" s="60">
        <v>21.47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48">
        <f t="shared" si="1"/>
        <v>44613</v>
      </c>
      <c r="D27" s="60">
        <v>30.51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48">
        <f t="shared" si="1"/>
        <v>44614</v>
      </c>
      <c r="D28" s="60">
        <v>41.91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48">
        <f t="shared" si="1"/>
        <v>44615</v>
      </c>
      <c r="D29" s="60">
        <v>41.11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48">
        <f t="shared" si="1"/>
        <v>44616</v>
      </c>
      <c r="D30" s="60">
        <v>25.5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48">
        <f t="shared" si="1"/>
        <v>44617</v>
      </c>
      <c r="D31" s="60">
        <v>12.04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48">
        <f t="shared" si="1"/>
        <v>44618</v>
      </c>
      <c r="D32" s="60">
        <v>24.33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48">
        <f t="shared" si="1"/>
        <v>44619</v>
      </c>
      <c r="D33" s="60">
        <v>29.56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48">
        <f t="shared" si="1"/>
        <v>44620</v>
      </c>
      <c r="D34" s="60">
        <v>30.87</v>
      </c>
      <c r="E34" s="16" t="str">
        <f t="shared" si="0"/>
        <v>-</v>
      </c>
    </row>
    <row r="35" spans="1:5" x14ac:dyDescent="0.2">
      <c r="A35" s="15"/>
      <c r="B35" s="4"/>
      <c r="C35" s="48"/>
      <c r="D35" s="62"/>
      <c r="E35" s="16"/>
    </row>
    <row r="36" spans="1:5" x14ac:dyDescent="0.2">
      <c r="A36" s="67" t="s">
        <v>7</v>
      </c>
      <c r="B36" s="68"/>
      <c r="C36" s="68"/>
      <c r="D36" s="69"/>
      <c r="E36" s="17">
        <f>COUNT(D7:D35)</f>
        <v>28</v>
      </c>
    </row>
    <row r="37" spans="1:5" x14ac:dyDescent="0.2">
      <c r="A37" s="67" t="s">
        <v>8</v>
      </c>
      <c r="B37" s="68"/>
      <c r="C37" s="68"/>
      <c r="D37" s="69"/>
      <c r="E37" s="17">
        <f>'M1'!E38+'M2'!E36</f>
        <v>59</v>
      </c>
    </row>
    <row r="38" spans="1:5" x14ac:dyDescent="0.2">
      <c r="A38" s="67" t="s">
        <v>9</v>
      </c>
      <c r="B38" s="68"/>
      <c r="C38" s="68"/>
      <c r="D38" s="69"/>
      <c r="E38" s="17">
        <f>COUNT(E7:E35)</f>
        <v>2</v>
      </c>
    </row>
    <row r="39" spans="1:5" x14ac:dyDescent="0.2">
      <c r="A39" s="67" t="s">
        <v>10</v>
      </c>
      <c r="B39" s="68"/>
      <c r="C39" s="68"/>
      <c r="D39" s="69"/>
      <c r="E39" s="17">
        <f>'M1'!E40+'M2'!E38</f>
        <v>2</v>
      </c>
    </row>
    <row r="40" spans="1:5" x14ac:dyDescent="0.2">
      <c r="A40" s="67" t="s">
        <v>11</v>
      </c>
      <c r="B40" s="68"/>
      <c r="C40" s="68"/>
      <c r="D40" s="69"/>
      <c r="E40" s="18">
        <f>AVERAGE(D7:D35)</f>
        <v>30.616785714285708</v>
      </c>
    </row>
    <row r="41" spans="1:5" ht="13.5" thickBot="1" x14ac:dyDescent="0.25">
      <c r="A41" s="64" t="s">
        <v>12</v>
      </c>
      <c r="B41" s="65"/>
      <c r="C41" s="65"/>
      <c r="D41" s="66"/>
      <c r="E41" s="19">
        <f>(E36/29)*100</f>
        <v>96.551724137931032</v>
      </c>
    </row>
    <row r="42" spans="1:5" x14ac:dyDescent="0.2">
      <c r="A42" s="5"/>
      <c r="B42" s="5"/>
      <c r="C42" s="5"/>
      <c r="D42" s="5"/>
      <c r="E42" s="5"/>
    </row>
    <row r="43" spans="1:5" ht="18" x14ac:dyDescent="0.25">
      <c r="A43" s="7"/>
      <c r="B43" s="8"/>
      <c r="C43" s="8"/>
      <c r="D43" s="8"/>
      <c r="E43" s="8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I15" sqref="I15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38.2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44621</v>
      </c>
      <c r="D7" s="60">
        <v>11.18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44622</v>
      </c>
      <c r="D8" s="60">
        <v>15.25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44623</v>
      </c>
      <c r="D9" s="60">
        <v>17.57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44624</v>
      </c>
      <c r="D10" s="60">
        <v>19.66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44625</v>
      </c>
      <c r="D11" s="60">
        <v>34.26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44626</v>
      </c>
      <c r="D12" s="60">
        <v>36.4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44627</v>
      </c>
      <c r="D13" s="60">
        <v>14.33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44628</v>
      </c>
      <c r="D14" s="60">
        <v>16.059999999999999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44629</v>
      </c>
      <c r="D15" s="60">
        <v>21.22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44630</v>
      </c>
      <c r="D16" s="60">
        <v>19.43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44631</v>
      </c>
      <c r="D17" s="60">
        <v>13.02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44632</v>
      </c>
      <c r="D18" s="60">
        <v>21.62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44633</v>
      </c>
      <c r="D19" s="60">
        <v>22.85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44634</v>
      </c>
      <c r="D20" s="60">
        <v>26.21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44635</v>
      </c>
      <c r="D21" s="60">
        <v>34.85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44636</v>
      </c>
      <c r="D22" s="60">
        <v>41.84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44637</v>
      </c>
      <c r="D23" s="60">
        <v>49.9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44638</v>
      </c>
      <c r="D24" s="60">
        <v>30.91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44639</v>
      </c>
      <c r="D25" s="60">
        <v>20.23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44640</v>
      </c>
      <c r="D26" s="60">
        <v>21.97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44641</v>
      </c>
      <c r="D27" s="60">
        <v>15.41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44642</v>
      </c>
      <c r="D28" s="60">
        <v>29.74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44643</v>
      </c>
      <c r="D29" s="60">
        <v>41.23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44644</v>
      </c>
      <c r="D30" s="60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44645</v>
      </c>
      <c r="D31" s="60"/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44646</v>
      </c>
      <c r="D32" s="60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44647</v>
      </c>
      <c r="D33" s="60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44648</v>
      </c>
      <c r="D34" s="60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44649</v>
      </c>
      <c r="D35" s="60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44650</v>
      </c>
      <c r="D36" s="60">
        <v>1.96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44651</v>
      </c>
      <c r="D37" s="60">
        <v>23.18</v>
      </c>
      <c r="E37" s="16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17">
        <f>COUNT(D7:D37)</f>
        <v>25</v>
      </c>
    </row>
    <row r="39" spans="1:5" x14ac:dyDescent="0.2">
      <c r="A39" s="67" t="s">
        <v>8</v>
      </c>
      <c r="B39" s="68"/>
      <c r="C39" s="68"/>
      <c r="D39" s="69"/>
      <c r="E39" s="17">
        <f>'M2'!E37+'M3'!E38</f>
        <v>84</v>
      </c>
    </row>
    <row r="40" spans="1:5" x14ac:dyDescent="0.2">
      <c r="A40" s="67" t="s">
        <v>9</v>
      </c>
      <c r="B40" s="68"/>
      <c r="C40" s="68"/>
      <c r="D40" s="69"/>
      <c r="E40" s="17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17">
        <f>'M2'!E39+'M3'!E40</f>
        <v>2</v>
      </c>
    </row>
    <row r="42" spans="1:5" x14ac:dyDescent="0.2">
      <c r="A42" s="67" t="s">
        <v>11</v>
      </c>
      <c r="B42" s="68"/>
      <c r="C42" s="68"/>
      <c r="D42" s="69"/>
      <c r="E42" s="18">
        <f>AVERAGE(D7:D37)</f>
        <v>24.011199999999999</v>
      </c>
    </row>
    <row r="43" spans="1:5" ht="13.5" thickBot="1" x14ac:dyDescent="0.25">
      <c r="A43" s="64" t="s">
        <v>12</v>
      </c>
      <c r="B43" s="65"/>
      <c r="C43" s="65"/>
      <c r="D43" s="66"/>
      <c r="E43" s="19">
        <f>(E38/31)*100</f>
        <v>80.645161290322577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workbookViewId="0">
      <selection activeCell="J20" sqref="J20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38.2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44652</v>
      </c>
      <c r="D7" s="60">
        <v>47.14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44653</v>
      </c>
      <c r="D8" s="60">
        <v>86.58</v>
      </c>
      <c r="E8" s="16">
        <f t="shared" ref="E8:E36" si="0">IF(D8&gt;50,D8/50,IF(D8&lt;=50,"-"))</f>
        <v>1.7316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44654</v>
      </c>
      <c r="D9" s="60">
        <v>52.79</v>
      </c>
      <c r="E9" s="16">
        <f t="shared" si="0"/>
        <v>1.0558000000000001</v>
      </c>
    </row>
    <row r="10" spans="1:5" x14ac:dyDescent="0.2">
      <c r="A10" s="15" t="s">
        <v>14</v>
      </c>
      <c r="B10" s="4" t="s">
        <v>6</v>
      </c>
      <c r="C10" s="3">
        <f t="shared" si="1"/>
        <v>44655</v>
      </c>
      <c r="D10" s="60">
        <v>19.52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44656</v>
      </c>
      <c r="D11" s="60">
        <v>14.46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44657</v>
      </c>
      <c r="D12" s="60">
        <v>19.27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44658</v>
      </c>
      <c r="D13" s="60">
        <v>19.43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44659</v>
      </c>
      <c r="D14" s="60">
        <v>27.76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44660</v>
      </c>
      <c r="D15" s="60">
        <v>23.65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44661</v>
      </c>
      <c r="D16" s="60">
        <v>18.13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44662</v>
      </c>
      <c r="D17" s="60">
        <v>15.24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44663</v>
      </c>
      <c r="D18" s="60">
        <v>10.52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44664</v>
      </c>
      <c r="D19" s="60">
        <v>10.65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44665</v>
      </c>
      <c r="D20" s="60">
        <v>18.899999999999999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44666</v>
      </c>
      <c r="D21" s="60">
        <v>19.03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44667</v>
      </c>
      <c r="D22" s="60">
        <v>21.89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44668</v>
      </c>
      <c r="D23" s="60">
        <v>24.85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44669</v>
      </c>
      <c r="D24" s="60">
        <v>15.76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44670</v>
      </c>
      <c r="D25" s="60">
        <v>9.5500000000000007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44671</v>
      </c>
      <c r="D26" s="60">
        <v>15.31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44672</v>
      </c>
      <c r="D27" s="60">
        <v>14.74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44673</v>
      </c>
      <c r="D28" s="60">
        <v>10.08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44674</v>
      </c>
      <c r="D29" s="60">
        <v>20.149999999999999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44675</v>
      </c>
      <c r="D30" s="60">
        <v>23.86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44676</v>
      </c>
      <c r="D31" s="60">
        <v>18.68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44677</v>
      </c>
      <c r="D32" s="60">
        <v>18.48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44678</v>
      </c>
      <c r="D33" s="60">
        <v>12.73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44679</v>
      </c>
      <c r="D34" s="60">
        <v>9.92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44680</v>
      </c>
      <c r="D35" s="60">
        <v>11.74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44681</v>
      </c>
      <c r="D36" s="60">
        <v>13.85</v>
      </c>
      <c r="E36" s="16" t="str">
        <f t="shared" si="0"/>
        <v>-</v>
      </c>
    </row>
    <row r="37" spans="1:5" x14ac:dyDescent="0.2">
      <c r="A37" s="76" t="s">
        <v>7</v>
      </c>
      <c r="B37" s="77"/>
      <c r="C37" s="77"/>
      <c r="D37" s="78"/>
      <c r="E37" s="17">
        <f>COUNT(D7:D36)</f>
        <v>30</v>
      </c>
    </row>
    <row r="38" spans="1:5" x14ac:dyDescent="0.2">
      <c r="A38" s="67" t="s">
        <v>8</v>
      </c>
      <c r="B38" s="68"/>
      <c r="C38" s="68"/>
      <c r="D38" s="69"/>
      <c r="E38" s="17">
        <f>'M3'!E39+'M4'!E37</f>
        <v>114</v>
      </c>
    </row>
    <row r="39" spans="1:5" x14ac:dyDescent="0.2">
      <c r="A39" s="67" t="s">
        <v>9</v>
      </c>
      <c r="B39" s="68"/>
      <c r="C39" s="68"/>
      <c r="D39" s="69"/>
      <c r="E39" s="17">
        <f>COUNT(E7:E36)</f>
        <v>2</v>
      </c>
    </row>
    <row r="40" spans="1:5" x14ac:dyDescent="0.2">
      <c r="A40" s="67" t="s">
        <v>10</v>
      </c>
      <c r="B40" s="68"/>
      <c r="C40" s="68"/>
      <c r="D40" s="69"/>
      <c r="E40" s="17">
        <f>'M3'!E41+'M4'!E39</f>
        <v>4</v>
      </c>
    </row>
    <row r="41" spans="1:5" x14ac:dyDescent="0.2">
      <c r="A41" s="67" t="s">
        <v>11</v>
      </c>
      <c r="B41" s="68"/>
      <c r="C41" s="68"/>
      <c r="D41" s="69"/>
      <c r="E41" s="18">
        <f>AVERAGE(D7:D36)</f>
        <v>21.488666666666667</v>
      </c>
    </row>
    <row r="42" spans="1:5" ht="13.5" thickBot="1" x14ac:dyDescent="0.25">
      <c r="A42" s="64" t="s">
        <v>12</v>
      </c>
      <c r="B42" s="65"/>
      <c r="C42" s="65"/>
      <c r="D42" s="66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H20" sqref="H20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44682</v>
      </c>
      <c r="D7" s="60">
        <v>10.58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44683</v>
      </c>
      <c r="D8" s="60">
        <v>13.15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44684</v>
      </c>
      <c r="D9" s="60">
        <v>10.8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44685</v>
      </c>
      <c r="D10" s="60">
        <v>10.31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44686</v>
      </c>
      <c r="D11" s="60">
        <v>9.7100000000000009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44687</v>
      </c>
      <c r="D12" s="60">
        <v>16.77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44688</v>
      </c>
      <c r="D13" s="60">
        <v>14.19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44689</v>
      </c>
      <c r="D14" s="60">
        <v>15.14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44690</v>
      </c>
      <c r="D15" s="60">
        <v>16.16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44691</v>
      </c>
      <c r="D16" s="60">
        <v>11.15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44692</v>
      </c>
      <c r="D17" s="60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44693</v>
      </c>
      <c r="D18" s="60">
        <v>20.05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44694</v>
      </c>
      <c r="D19" s="60">
        <v>16.98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44695</v>
      </c>
      <c r="D20" s="60">
        <v>19.09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44696</v>
      </c>
      <c r="D21" s="60">
        <v>24.35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44697</v>
      </c>
      <c r="D22" s="60">
        <v>17.84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44698</v>
      </c>
      <c r="D23" s="60">
        <v>15.86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44699</v>
      </c>
      <c r="D24" s="60">
        <v>21.94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44700</v>
      </c>
      <c r="D25" s="60">
        <v>13.3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44701</v>
      </c>
      <c r="D26" s="60">
        <v>15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44702</v>
      </c>
      <c r="D27" s="60">
        <v>15.32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44703</v>
      </c>
      <c r="D28" s="60">
        <v>15.49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44704</v>
      </c>
      <c r="D29" s="60">
        <v>20.78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44705</v>
      </c>
      <c r="D30" s="60">
        <v>16.989999999999998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44706</v>
      </c>
      <c r="D31" s="60">
        <v>11.41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44707</v>
      </c>
      <c r="D32" s="60">
        <v>8.4600000000000009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44708</v>
      </c>
      <c r="D33" s="60">
        <v>20.55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44709</v>
      </c>
      <c r="D34" s="60">
        <v>23.04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44710</v>
      </c>
      <c r="D35" s="60">
        <v>17.59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44711</v>
      </c>
      <c r="D36" s="60">
        <v>16.47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44712</v>
      </c>
      <c r="D37" s="60">
        <v>20.77</v>
      </c>
      <c r="E37" s="16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17">
        <f>COUNT(D7:D37)</f>
        <v>30</v>
      </c>
    </row>
    <row r="39" spans="1:5" x14ac:dyDescent="0.2">
      <c r="A39" s="67" t="s">
        <v>8</v>
      </c>
      <c r="B39" s="68"/>
      <c r="C39" s="68"/>
      <c r="D39" s="69"/>
      <c r="E39" s="17">
        <f>'M4'!E38+'M5'!E38</f>
        <v>144</v>
      </c>
    </row>
    <row r="40" spans="1:5" x14ac:dyDescent="0.2">
      <c r="A40" s="67" t="s">
        <v>9</v>
      </c>
      <c r="B40" s="68"/>
      <c r="C40" s="68"/>
      <c r="D40" s="69"/>
      <c r="E40" s="17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17">
        <f>'M4'!E40+'M5'!E40</f>
        <v>4</v>
      </c>
    </row>
    <row r="42" spans="1:5" x14ac:dyDescent="0.2">
      <c r="A42" s="67" t="s">
        <v>11</v>
      </c>
      <c r="B42" s="68"/>
      <c r="C42" s="68"/>
      <c r="D42" s="69"/>
      <c r="E42" s="18">
        <f>AVERAGE(D7:D37)</f>
        <v>15.974666666666668</v>
      </c>
    </row>
    <row r="43" spans="1:5" ht="13.5" thickBot="1" x14ac:dyDescent="0.25">
      <c r="A43" s="64" t="s">
        <v>12</v>
      </c>
      <c r="B43" s="65"/>
      <c r="C43" s="65"/>
      <c r="D43" s="66"/>
      <c r="E43" s="19">
        <f>(E38/31)*100</f>
        <v>96.774193548387103</v>
      </c>
    </row>
    <row r="44" spans="1:5" x14ac:dyDescent="0.2">
      <c r="A44" s="54"/>
      <c r="B44" s="54"/>
      <c r="C44" s="54"/>
      <c r="D44" s="54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workbookViewId="0">
      <selection activeCell="G10" sqref="G10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44713</v>
      </c>
      <c r="D7" s="60">
        <v>16.77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44714</v>
      </c>
      <c r="D8" s="60">
        <v>17.88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44715</v>
      </c>
      <c r="D9" s="60">
        <v>27.06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44716</v>
      </c>
      <c r="D10" s="60">
        <v>29.38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44717</v>
      </c>
      <c r="D11" s="60">
        <v>22.41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44718</v>
      </c>
      <c r="D12" s="60">
        <v>20.89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44719</v>
      </c>
      <c r="D13" s="60">
        <v>11.9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44720</v>
      </c>
      <c r="D14" s="60">
        <v>12.42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44721</v>
      </c>
      <c r="D15" s="60">
        <v>11.22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44722</v>
      </c>
      <c r="D16" s="60">
        <v>10.87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44723</v>
      </c>
      <c r="D17" s="60">
        <v>10.029999999999999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44724</v>
      </c>
      <c r="D18" s="60">
        <v>9.8699999999999992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44725</v>
      </c>
      <c r="D19" s="60">
        <v>15.7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44726</v>
      </c>
      <c r="D20" s="60">
        <v>17.22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44727</v>
      </c>
      <c r="D21" s="60">
        <v>16.57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44728</v>
      </c>
      <c r="D22" s="60">
        <v>10.29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44729</v>
      </c>
      <c r="D23" s="60">
        <v>11.75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44730</v>
      </c>
      <c r="D24" s="60">
        <v>11.27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44731</v>
      </c>
      <c r="D25" s="60">
        <v>13.28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44732</v>
      </c>
      <c r="D26" s="60">
        <v>14.59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44733</v>
      </c>
      <c r="D27" s="60">
        <v>16.72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44734</v>
      </c>
      <c r="D28" s="60">
        <v>24.41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44735</v>
      </c>
      <c r="D29" s="60">
        <v>21.01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44736</v>
      </c>
      <c r="D30" s="60">
        <v>16.920000000000002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44737</v>
      </c>
      <c r="D31" s="60">
        <v>15.45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44738</v>
      </c>
      <c r="D32" s="60">
        <v>13.31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44739</v>
      </c>
      <c r="D33" s="60">
        <v>12.04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44740</v>
      </c>
      <c r="D34" s="60">
        <v>11.33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44741</v>
      </c>
      <c r="D35" s="60">
        <v>15.6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44742</v>
      </c>
      <c r="D36" s="60">
        <v>19.73</v>
      </c>
      <c r="E36" s="16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17">
        <f>COUNT(D7:D36)</f>
        <v>30</v>
      </c>
    </row>
    <row r="38" spans="1:5" x14ac:dyDescent="0.2">
      <c r="A38" s="67" t="s">
        <v>8</v>
      </c>
      <c r="B38" s="68"/>
      <c r="C38" s="68"/>
      <c r="D38" s="69"/>
      <c r="E38" s="17">
        <f>'M5'!E39+'M6'!E37</f>
        <v>174</v>
      </c>
    </row>
    <row r="39" spans="1:5" x14ac:dyDescent="0.2">
      <c r="A39" s="67" t="s">
        <v>9</v>
      </c>
      <c r="B39" s="68"/>
      <c r="C39" s="68"/>
      <c r="D39" s="69"/>
      <c r="E39" s="17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17">
        <f>'M5'!E41+'M6'!E39</f>
        <v>4</v>
      </c>
    </row>
    <row r="41" spans="1:5" x14ac:dyDescent="0.2">
      <c r="A41" s="67" t="s">
        <v>11</v>
      </c>
      <c r="B41" s="68"/>
      <c r="C41" s="68"/>
      <c r="D41" s="69"/>
      <c r="E41" s="18">
        <f>AVERAGE(D7:D36)</f>
        <v>15.929666666666666</v>
      </c>
    </row>
    <row r="42" spans="1:5" ht="13.5" thickBot="1" x14ac:dyDescent="0.25">
      <c r="A42" s="64" t="s">
        <v>12</v>
      </c>
      <c r="B42" s="65"/>
      <c r="C42" s="65"/>
      <c r="D42" s="66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workbookViewId="0">
      <selection activeCell="J20" sqref="J20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70" t="s">
        <v>18</v>
      </c>
      <c r="B1" s="71"/>
      <c r="C1" s="71"/>
      <c r="D1" s="71"/>
      <c r="E1" s="71"/>
    </row>
    <row r="2" spans="1:21" ht="13.5" thickBot="1" x14ac:dyDescent="0.25">
      <c r="A2" s="72"/>
      <c r="B2" s="71"/>
      <c r="C2" s="71"/>
      <c r="D2" s="71"/>
      <c r="E2" s="71"/>
    </row>
    <row r="3" spans="1:21" ht="38.25" x14ac:dyDescent="0.2">
      <c r="A3" s="73" t="s">
        <v>0</v>
      </c>
      <c r="B3" s="73" t="s">
        <v>1</v>
      </c>
      <c r="C3" s="73" t="s">
        <v>2</v>
      </c>
      <c r="D3" s="55" t="s">
        <v>3</v>
      </c>
      <c r="E3" s="55" t="s">
        <v>4</v>
      </c>
    </row>
    <row r="4" spans="1:21" ht="25.5" x14ac:dyDescent="0.2">
      <c r="A4" s="74"/>
      <c r="B4" s="74"/>
      <c r="C4" s="74"/>
      <c r="D4" s="43" t="s">
        <v>15</v>
      </c>
      <c r="E4" s="1" t="s">
        <v>5</v>
      </c>
    </row>
    <row r="5" spans="1:21" ht="15" thickBot="1" x14ac:dyDescent="0.25">
      <c r="A5" s="75"/>
      <c r="B5" s="75"/>
      <c r="C5" s="75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x14ac:dyDescent="0.2">
      <c r="A7" s="15" t="s">
        <v>14</v>
      </c>
      <c r="B7" s="58" t="s">
        <v>6</v>
      </c>
      <c r="C7" s="48">
        <v>44743</v>
      </c>
      <c r="D7" s="60">
        <v>17.739999999999998</v>
      </c>
      <c r="E7" s="4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1" x14ac:dyDescent="0.2">
      <c r="A8" s="15" t="s">
        <v>14</v>
      </c>
      <c r="B8" s="59" t="s">
        <v>6</v>
      </c>
      <c r="C8" s="48">
        <f>C7+1</f>
        <v>44744</v>
      </c>
      <c r="D8" s="60">
        <v>15.27</v>
      </c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59" t="s">
        <v>6</v>
      </c>
      <c r="C9" s="48">
        <f t="shared" ref="C9:C37" si="1">C8+1</f>
        <v>44745</v>
      </c>
      <c r="D9" s="60">
        <v>9.7200000000000006</v>
      </c>
      <c r="E9" s="49" t="str">
        <f t="shared" si="0"/>
        <v>-</v>
      </c>
    </row>
    <row r="10" spans="1:21" x14ac:dyDescent="0.2">
      <c r="A10" s="15" t="s">
        <v>14</v>
      </c>
      <c r="B10" s="59" t="s">
        <v>6</v>
      </c>
      <c r="C10" s="48">
        <f t="shared" si="1"/>
        <v>44746</v>
      </c>
      <c r="D10" s="60">
        <v>9.59</v>
      </c>
      <c r="E10" s="49" t="str">
        <f t="shared" si="0"/>
        <v>-</v>
      </c>
    </row>
    <row r="11" spans="1:21" x14ac:dyDescent="0.2">
      <c r="A11" s="15" t="s">
        <v>14</v>
      </c>
      <c r="B11" s="59" t="s">
        <v>6</v>
      </c>
      <c r="C11" s="48">
        <f t="shared" si="1"/>
        <v>44747</v>
      </c>
      <c r="D11" s="60">
        <v>11.91</v>
      </c>
      <c r="E11" s="49" t="str">
        <f t="shared" si="0"/>
        <v>-</v>
      </c>
    </row>
    <row r="12" spans="1:21" x14ac:dyDescent="0.2">
      <c r="A12" s="15" t="s">
        <v>14</v>
      </c>
      <c r="B12" s="59" t="s">
        <v>6</v>
      </c>
      <c r="C12" s="48">
        <f t="shared" si="1"/>
        <v>44748</v>
      </c>
      <c r="D12" s="60">
        <v>11.98</v>
      </c>
      <c r="E12" s="49" t="str">
        <f t="shared" si="0"/>
        <v>-</v>
      </c>
    </row>
    <row r="13" spans="1:21" x14ac:dyDescent="0.2">
      <c r="A13" s="15" t="s">
        <v>14</v>
      </c>
      <c r="B13" s="59" t="s">
        <v>6</v>
      </c>
      <c r="C13" s="48">
        <f t="shared" si="1"/>
        <v>44749</v>
      </c>
      <c r="D13" s="60">
        <v>16.95</v>
      </c>
      <c r="E13" s="49" t="str">
        <f t="shared" si="0"/>
        <v>-</v>
      </c>
    </row>
    <row r="14" spans="1:21" x14ac:dyDescent="0.2">
      <c r="A14" s="15" t="s">
        <v>14</v>
      </c>
      <c r="B14" s="59" t="s">
        <v>6</v>
      </c>
      <c r="C14" s="48">
        <f t="shared" si="1"/>
        <v>44750</v>
      </c>
      <c r="D14" s="60">
        <v>18.96</v>
      </c>
      <c r="E14" s="49" t="str">
        <f t="shared" si="0"/>
        <v>-</v>
      </c>
    </row>
    <row r="15" spans="1:21" x14ac:dyDescent="0.2">
      <c r="A15" s="15" t="s">
        <v>14</v>
      </c>
      <c r="B15" s="59" t="s">
        <v>6</v>
      </c>
      <c r="C15" s="48">
        <f t="shared" si="1"/>
        <v>44751</v>
      </c>
      <c r="D15" s="60">
        <v>12.27</v>
      </c>
      <c r="E15" s="49" t="str">
        <f t="shared" si="0"/>
        <v>-</v>
      </c>
    </row>
    <row r="16" spans="1:21" x14ac:dyDescent="0.2">
      <c r="A16" s="15" t="s">
        <v>14</v>
      </c>
      <c r="B16" s="59" t="s">
        <v>6</v>
      </c>
      <c r="C16" s="48">
        <f t="shared" si="1"/>
        <v>44752</v>
      </c>
      <c r="D16" s="60">
        <v>12.15</v>
      </c>
      <c r="E16" s="49" t="str">
        <f t="shared" si="0"/>
        <v>-</v>
      </c>
    </row>
    <row r="17" spans="1:5" x14ac:dyDescent="0.2">
      <c r="A17" s="15" t="s">
        <v>14</v>
      </c>
      <c r="B17" s="59" t="s">
        <v>6</v>
      </c>
      <c r="C17" s="48">
        <f t="shared" si="1"/>
        <v>44753</v>
      </c>
      <c r="D17" s="60">
        <v>9.32</v>
      </c>
      <c r="E17" s="49" t="str">
        <f t="shared" si="0"/>
        <v>-</v>
      </c>
    </row>
    <row r="18" spans="1:5" x14ac:dyDescent="0.2">
      <c r="A18" s="15" t="s">
        <v>14</v>
      </c>
      <c r="B18" s="59" t="s">
        <v>6</v>
      </c>
      <c r="C18" s="48">
        <f t="shared" si="1"/>
        <v>44754</v>
      </c>
      <c r="D18" s="60">
        <v>8.7899999999999991</v>
      </c>
      <c r="E18" s="49" t="str">
        <f t="shared" si="0"/>
        <v>-</v>
      </c>
    </row>
    <row r="19" spans="1:5" x14ac:dyDescent="0.2">
      <c r="A19" s="15" t="s">
        <v>14</v>
      </c>
      <c r="B19" s="59" t="s">
        <v>6</v>
      </c>
      <c r="C19" s="48">
        <f t="shared" si="1"/>
        <v>44755</v>
      </c>
      <c r="D19" s="60">
        <v>12.41</v>
      </c>
      <c r="E19" s="49" t="str">
        <f t="shared" si="0"/>
        <v>-</v>
      </c>
    </row>
    <row r="20" spans="1:5" x14ac:dyDescent="0.2">
      <c r="A20" s="15" t="s">
        <v>14</v>
      </c>
      <c r="B20" s="59" t="s">
        <v>6</v>
      </c>
      <c r="C20" s="48">
        <f t="shared" si="1"/>
        <v>44756</v>
      </c>
      <c r="D20" s="60">
        <v>11.59</v>
      </c>
      <c r="E20" s="49" t="str">
        <f t="shared" si="0"/>
        <v>-</v>
      </c>
    </row>
    <row r="21" spans="1:5" x14ac:dyDescent="0.2">
      <c r="A21" s="15" t="s">
        <v>14</v>
      </c>
      <c r="B21" s="59" t="s">
        <v>6</v>
      </c>
      <c r="C21" s="48">
        <f t="shared" si="1"/>
        <v>44757</v>
      </c>
      <c r="D21" s="60">
        <v>12.4</v>
      </c>
      <c r="E21" s="49" t="str">
        <f t="shared" si="0"/>
        <v>-</v>
      </c>
    </row>
    <row r="22" spans="1:5" x14ac:dyDescent="0.2">
      <c r="A22" s="15" t="s">
        <v>14</v>
      </c>
      <c r="B22" s="59" t="s">
        <v>6</v>
      </c>
      <c r="C22" s="48">
        <f t="shared" si="1"/>
        <v>44758</v>
      </c>
      <c r="D22" s="60">
        <v>11.94</v>
      </c>
      <c r="E22" s="49" t="str">
        <f t="shared" si="0"/>
        <v>-</v>
      </c>
    </row>
    <row r="23" spans="1:5" x14ac:dyDescent="0.2">
      <c r="A23" s="15" t="s">
        <v>14</v>
      </c>
      <c r="B23" s="59" t="s">
        <v>6</v>
      </c>
      <c r="C23" s="48">
        <f t="shared" si="1"/>
        <v>44759</v>
      </c>
      <c r="D23" s="60">
        <v>8.9700000000000006</v>
      </c>
      <c r="E23" s="49" t="str">
        <f t="shared" si="0"/>
        <v>-</v>
      </c>
    </row>
    <row r="24" spans="1:5" x14ac:dyDescent="0.2">
      <c r="A24" s="15" t="s">
        <v>14</v>
      </c>
      <c r="B24" s="59" t="s">
        <v>6</v>
      </c>
      <c r="C24" s="48">
        <f t="shared" si="1"/>
        <v>44760</v>
      </c>
      <c r="D24" s="60">
        <v>7.54</v>
      </c>
      <c r="E24" s="49" t="str">
        <f t="shared" si="0"/>
        <v>-</v>
      </c>
    </row>
    <row r="25" spans="1:5" x14ac:dyDescent="0.2">
      <c r="A25" s="15" t="s">
        <v>14</v>
      </c>
      <c r="B25" s="59" t="s">
        <v>6</v>
      </c>
      <c r="C25" s="48">
        <f t="shared" si="1"/>
        <v>44761</v>
      </c>
      <c r="D25" s="60">
        <v>10.44</v>
      </c>
      <c r="E25" s="49" t="str">
        <f t="shared" si="0"/>
        <v>-</v>
      </c>
    </row>
    <row r="26" spans="1:5" x14ac:dyDescent="0.2">
      <c r="A26" s="15" t="s">
        <v>14</v>
      </c>
      <c r="B26" s="59" t="s">
        <v>6</v>
      </c>
      <c r="C26" s="48">
        <f t="shared" si="1"/>
        <v>44762</v>
      </c>
      <c r="D26" s="60">
        <v>11.82</v>
      </c>
      <c r="E26" s="49" t="str">
        <f t="shared" si="0"/>
        <v>-</v>
      </c>
    </row>
    <row r="27" spans="1:5" x14ac:dyDescent="0.2">
      <c r="A27" s="15" t="s">
        <v>14</v>
      </c>
      <c r="B27" s="59" t="s">
        <v>6</v>
      </c>
      <c r="C27" s="48">
        <f t="shared" si="1"/>
        <v>44763</v>
      </c>
      <c r="D27" s="60">
        <v>8.7799999999999994</v>
      </c>
      <c r="E27" s="49" t="str">
        <f t="shared" si="0"/>
        <v>-</v>
      </c>
    </row>
    <row r="28" spans="1:5" x14ac:dyDescent="0.2">
      <c r="A28" s="15" t="s">
        <v>14</v>
      </c>
      <c r="B28" s="59" t="s">
        <v>6</v>
      </c>
      <c r="C28" s="48">
        <f t="shared" si="1"/>
        <v>44764</v>
      </c>
      <c r="D28" s="60">
        <v>15.33</v>
      </c>
      <c r="E28" s="49" t="str">
        <f t="shared" si="0"/>
        <v>-</v>
      </c>
    </row>
    <row r="29" spans="1:5" x14ac:dyDescent="0.2">
      <c r="A29" s="15" t="s">
        <v>14</v>
      </c>
      <c r="B29" s="59" t="s">
        <v>6</v>
      </c>
      <c r="C29" s="48">
        <f t="shared" si="1"/>
        <v>44765</v>
      </c>
      <c r="D29" s="60">
        <v>16.09</v>
      </c>
      <c r="E29" s="49" t="str">
        <f t="shared" si="0"/>
        <v>-</v>
      </c>
    </row>
    <row r="30" spans="1:5" x14ac:dyDescent="0.2">
      <c r="A30" s="15" t="s">
        <v>14</v>
      </c>
      <c r="B30" s="59" t="s">
        <v>6</v>
      </c>
      <c r="C30" s="48">
        <f t="shared" si="1"/>
        <v>44766</v>
      </c>
      <c r="D30" s="60">
        <v>12.57</v>
      </c>
      <c r="E30" s="49" t="str">
        <f t="shared" si="0"/>
        <v>-</v>
      </c>
    </row>
    <row r="31" spans="1:5" x14ac:dyDescent="0.2">
      <c r="A31" s="15" t="s">
        <v>14</v>
      </c>
      <c r="B31" s="59" t="s">
        <v>6</v>
      </c>
      <c r="C31" s="48">
        <f t="shared" si="1"/>
        <v>44767</v>
      </c>
      <c r="D31" s="60">
        <v>8.82</v>
      </c>
      <c r="E31" s="49" t="str">
        <f t="shared" si="0"/>
        <v>-</v>
      </c>
    </row>
    <row r="32" spans="1:5" x14ac:dyDescent="0.2">
      <c r="A32" s="15" t="s">
        <v>14</v>
      </c>
      <c r="B32" s="59" t="s">
        <v>6</v>
      </c>
      <c r="C32" s="48">
        <f t="shared" si="1"/>
        <v>44768</v>
      </c>
      <c r="D32" s="60"/>
      <c r="E32" s="49" t="str">
        <f t="shared" si="0"/>
        <v>-</v>
      </c>
    </row>
    <row r="33" spans="1:5" x14ac:dyDescent="0.2">
      <c r="A33" s="15" t="s">
        <v>14</v>
      </c>
      <c r="B33" s="59" t="s">
        <v>6</v>
      </c>
      <c r="C33" s="48">
        <f t="shared" si="1"/>
        <v>44769</v>
      </c>
      <c r="D33" s="60">
        <v>11.07</v>
      </c>
      <c r="E33" s="49" t="str">
        <f t="shared" si="0"/>
        <v>-</v>
      </c>
    </row>
    <row r="34" spans="1:5" x14ac:dyDescent="0.2">
      <c r="A34" s="15" t="s">
        <v>14</v>
      </c>
      <c r="B34" s="59" t="s">
        <v>6</v>
      </c>
      <c r="C34" s="48">
        <f t="shared" si="1"/>
        <v>44770</v>
      </c>
      <c r="D34" s="60">
        <v>41.79</v>
      </c>
      <c r="E34" s="49" t="str">
        <f t="shared" si="0"/>
        <v>-</v>
      </c>
    </row>
    <row r="35" spans="1:5" x14ac:dyDescent="0.2">
      <c r="A35" s="15" t="s">
        <v>14</v>
      </c>
      <c r="B35" s="59" t="s">
        <v>6</v>
      </c>
      <c r="C35" s="48">
        <f t="shared" si="1"/>
        <v>44771</v>
      </c>
      <c r="D35" s="60">
        <v>10.23</v>
      </c>
      <c r="E35" s="49" t="str">
        <f t="shared" si="0"/>
        <v>-</v>
      </c>
    </row>
    <row r="36" spans="1:5" x14ac:dyDescent="0.2">
      <c r="A36" s="15" t="s">
        <v>14</v>
      </c>
      <c r="B36" s="59" t="s">
        <v>6</v>
      </c>
      <c r="C36" s="48">
        <f t="shared" si="1"/>
        <v>44772</v>
      </c>
      <c r="D36" s="60">
        <v>10.58</v>
      </c>
      <c r="E36" s="49" t="str">
        <f t="shared" si="0"/>
        <v>-</v>
      </c>
    </row>
    <row r="37" spans="1:5" x14ac:dyDescent="0.2">
      <c r="A37" s="15" t="s">
        <v>14</v>
      </c>
      <c r="B37" s="59" t="s">
        <v>6</v>
      </c>
      <c r="C37" s="48">
        <f t="shared" si="1"/>
        <v>44773</v>
      </c>
      <c r="D37" s="60">
        <v>11.69</v>
      </c>
      <c r="E37" s="49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17">
        <f>COUNT(D7:D37)</f>
        <v>30</v>
      </c>
    </row>
    <row r="39" spans="1:5" x14ac:dyDescent="0.2">
      <c r="A39" s="67" t="s">
        <v>8</v>
      </c>
      <c r="B39" s="68"/>
      <c r="C39" s="68"/>
      <c r="D39" s="69"/>
      <c r="E39" s="17">
        <f>'M6'!E38+'M7'!E38</f>
        <v>204</v>
      </c>
    </row>
    <row r="40" spans="1:5" x14ac:dyDescent="0.2">
      <c r="A40" s="67" t="s">
        <v>9</v>
      </c>
      <c r="B40" s="68"/>
      <c r="C40" s="68"/>
      <c r="D40" s="69"/>
      <c r="E40" s="17">
        <f>COUNT(E7:E37)</f>
        <v>0</v>
      </c>
    </row>
    <row r="41" spans="1:5" x14ac:dyDescent="0.2">
      <c r="A41" s="67" t="s">
        <v>10</v>
      </c>
      <c r="B41" s="68"/>
      <c r="C41" s="68"/>
      <c r="D41" s="69"/>
      <c r="E41" s="17">
        <f>'M6'!E40+'M7'!E40</f>
        <v>4</v>
      </c>
    </row>
    <row r="42" spans="1:5" x14ac:dyDescent="0.2">
      <c r="A42" s="67" t="s">
        <v>11</v>
      </c>
      <c r="B42" s="68"/>
      <c r="C42" s="68"/>
      <c r="D42" s="69"/>
      <c r="E42" s="18">
        <f>AVERAGE(D7:D37)</f>
        <v>12.956999999999997</v>
      </c>
    </row>
    <row r="43" spans="1:5" ht="13.5" thickBot="1" x14ac:dyDescent="0.25">
      <c r="A43" s="64" t="s">
        <v>12</v>
      </c>
      <c r="B43" s="65"/>
      <c r="C43" s="65"/>
      <c r="D43" s="66"/>
      <c r="E43" s="19">
        <f>(E38/31)*100</f>
        <v>96.774193548387103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workbookViewId="0">
      <selection activeCell="H15" sqref="H15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3" t="s">
        <v>2</v>
      </c>
      <c r="D3" s="11" t="s">
        <v>3</v>
      </c>
      <c r="E3" s="11" t="s">
        <v>4</v>
      </c>
    </row>
    <row r="4" spans="1:5" ht="25.5" x14ac:dyDescent="0.2">
      <c r="A4" s="74"/>
      <c r="B4" s="74"/>
      <c r="C4" s="74"/>
      <c r="D4" s="43" t="s">
        <v>15</v>
      </c>
      <c r="E4" s="1" t="s">
        <v>5</v>
      </c>
    </row>
    <row r="5" spans="1:5" ht="15" thickBot="1" x14ac:dyDescent="0.25">
      <c r="A5" s="75"/>
      <c r="B5" s="75"/>
      <c r="C5" s="75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44774</v>
      </c>
      <c r="D7" s="60">
        <v>13.68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44775</v>
      </c>
      <c r="D8" s="60">
        <v>8.91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44776</v>
      </c>
      <c r="D9" s="60">
        <v>14.56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44777</v>
      </c>
      <c r="D10" s="60">
        <v>14.85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44778</v>
      </c>
      <c r="D11" s="60">
        <v>12.95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44779</v>
      </c>
      <c r="D12" s="60">
        <v>15.81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44780</v>
      </c>
      <c r="D13" s="60">
        <v>12.29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44781</v>
      </c>
      <c r="D14" s="60">
        <v>13.33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44782</v>
      </c>
      <c r="D15" s="60">
        <v>19.739999999999998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44783</v>
      </c>
      <c r="D16" s="60">
        <v>22.12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44784</v>
      </c>
      <c r="D17" s="60">
        <v>21.03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44785</v>
      </c>
      <c r="D18" s="60">
        <v>13.66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44786</v>
      </c>
      <c r="D19" s="60">
        <v>15.56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44787</v>
      </c>
      <c r="D20" s="60">
        <v>19.32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44788</v>
      </c>
      <c r="D21" s="60">
        <v>20.69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44789</v>
      </c>
      <c r="D22" s="60">
        <v>11.88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44790</v>
      </c>
      <c r="D23" s="60">
        <v>22.27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44791</v>
      </c>
      <c r="D24" s="60">
        <v>16.690000000000001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44792</v>
      </c>
      <c r="D25" s="60">
        <v>20.61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44793</v>
      </c>
      <c r="D26" s="60">
        <v>20.97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44794</v>
      </c>
      <c r="D27" s="60">
        <v>20.04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44795</v>
      </c>
      <c r="D28" s="60">
        <v>15.28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44796</v>
      </c>
      <c r="D29" s="60">
        <v>17.93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44797</v>
      </c>
      <c r="D30" s="60">
        <v>22.77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44798</v>
      </c>
      <c r="D31" s="60">
        <v>55.11</v>
      </c>
      <c r="E31" s="16">
        <f t="shared" si="0"/>
        <v>1.1022000000000001</v>
      </c>
    </row>
    <row r="32" spans="1:5" x14ac:dyDescent="0.2">
      <c r="A32" s="15" t="s">
        <v>14</v>
      </c>
      <c r="B32" s="4" t="s">
        <v>6</v>
      </c>
      <c r="C32" s="3">
        <f t="shared" si="1"/>
        <v>44799</v>
      </c>
      <c r="D32" s="60">
        <v>49.94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44800</v>
      </c>
      <c r="D33" s="60">
        <v>26.99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44801</v>
      </c>
      <c r="D34" s="60">
        <v>46.69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44802</v>
      </c>
      <c r="D35" s="60">
        <v>53.09</v>
      </c>
      <c r="E35" s="16">
        <f t="shared" si="0"/>
        <v>1.0618000000000001</v>
      </c>
    </row>
    <row r="36" spans="1:5" x14ac:dyDescent="0.2">
      <c r="A36" s="15" t="s">
        <v>14</v>
      </c>
      <c r="B36" s="4" t="s">
        <v>6</v>
      </c>
      <c r="C36" s="3">
        <f t="shared" si="1"/>
        <v>44803</v>
      </c>
      <c r="D36" s="60">
        <v>49.85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44804</v>
      </c>
      <c r="D37" s="60">
        <v>37.39</v>
      </c>
      <c r="E37" s="16" t="str">
        <f t="shared" si="0"/>
        <v>-</v>
      </c>
    </row>
    <row r="38" spans="1:5" x14ac:dyDescent="0.2">
      <c r="A38" s="67" t="s">
        <v>7</v>
      </c>
      <c r="B38" s="68"/>
      <c r="C38" s="68"/>
      <c r="D38" s="69"/>
      <c r="E38" s="17">
        <f>COUNT(D7:D37)</f>
        <v>31</v>
      </c>
    </row>
    <row r="39" spans="1:5" x14ac:dyDescent="0.2">
      <c r="A39" s="67" t="s">
        <v>8</v>
      </c>
      <c r="B39" s="68"/>
      <c r="C39" s="68"/>
      <c r="D39" s="69"/>
      <c r="E39" s="17">
        <f>'M7'!E39+'M8'!E38</f>
        <v>235</v>
      </c>
    </row>
    <row r="40" spans="1:5" x14ac:dyDescent="0.2">
      <c r="A40" s="67" t="s">
        <v>9</v>
      </c>
      <c r="B40" s="68"/>
      <c r="C40" s="68"/>
      <c r="D40" s="69"/>
      <c r="E40" s="17">
        <f>COUNT(E7:E37)</f>
        <v>2</v>
      </c>
    </row>
    <row r="41" spans="1:5" x14ac:dyDescent="0.2">
      <c r="A41" s="67" t="s">
        <v>10</v>
      </c>
      <c r="B41" s="68"/>
      <c r="C41" s="68"/>
      <c r="D41" s="69"/>
      <c r="E41" s="17">
        <f>'M7'!E41+'M8'!E40</f>
        <v>6</v>
      </c>
    </row>
    <row r="42" spans="1:5" x14ac:dyDescent="0.2">
      <c r="A42" s="67" t="s">
        <v>11</v>
      </c>
      <c r="B42" s="68"/>
      <c r="C42" s="68"/>
      <c r="D42" s="69"/>
      <c r="E42" s="18">
        <f>AVERAGE(D7:D37)</f>
        <v>23.419354838709673</v>
      </c>
    </row>
    <row r="43" spans="1:5" ht="13.5" thickBot="1" x14ac:dyDescent="0.25">
      <c r="A43" s="64" t="s">
        <v>12</v>
      </c>
      <c r="B43" s="65"/>
      <c r="C43" s="65"/>
      <c r="D43" s="66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workbookViewId="0">
      <selection activeCell="H13" sqref="H13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70" t="s">
        <v>18</v>
      </c>
      <c r="B1" s="71"/>
      <c r="C1" s="71"/>
      <c r="D1" s="71"/>
      <c r="E1" s="71"/>
    </row>
    <row r="2" spans="1:5" ht="13.5" thickBot="1" x14ac:dyDescent="0.25">
      <c r="A2" s="72"/>
      <c r="B2" s="71"/>
      <c r="C2" s="71"/>
      <c r="D2" s="71"/>
      <c r="E2" s="71"/>
    </row>
    <row r="3" spans="1:5" ht="25.5" x14ac:dyDescent="0.2">
      <c r="A3" s="73" t="s">
        <v>0</v>
      </c>
      <c r="B3" s="73" t="s">
        <v>1</v>
      </c>
      <c r="C3" s="79" t="s">
        <v>2</v>
      </c>
      <c r="D3" s="41" t="s">
        <v>3</v>
      </c>
      <c r="E3" s="22" t="s">
        <v>4</v>
      </c>
    </row>
    <row r="4" spans="1:5" ht="25.5" x14ac:dyDescent="0.2">
      <c r="A4" s="74"/>
      <c r="B4" s="74"/>
      <c r="C4" s="80"/>
      <c r="D4" s="43" t="s">
        <v>15</v>
      </c>
      <c r="E4" s="23" t="s">
        <v>5</v>
      </c>
    </row>
    <row r="5" spans="1:5" ht="15" thickBot="1" x14ac:dyDescent="0.25">
      <c r="A5" s="75"/>
      <c r="B5" s="75"/>
      <c r="C5" s="81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44805</v>
      </c>
      <c r="D7" s="60">
        <v>27.33</v>
      </c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44806</v>
      </c>
      <c r="D8" s="60">
        <v>22.03</v>
      </c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44807</v>
      </c>
      <c r="D9" s="60">
        <v>12.98</v>
      </c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44808</v>
      </c>
      <c r="D10" s="60">
        <v>10.25</v>
      </c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44809</v>
      </c>
      <c r="D11" s="60">
        <v>10.42</v>
      </c>
      <c r="E11" s="49" t="str">
        <f t="shared" si="0"/>
        <v>-</v>
      </c>
    </row>
    <row r="12" spans="1:5" x14ac:dyDescent="0.2">
      <c r="A12" s="15" t="s">
        <v>14</v>
      </c>
      <c r="B12" s="50" t="s">
        <v>6</v>
      </c>
      <c r="C12" s="48">
        <f t="shared" si="1"/>
        <v>44810</v>
      </c>
      <c r="D12" s="60">
        <v>8.77</v>
      </c>
      <c r="E12" s="49" t="str">
        <f t="shared" si="0"/>
        <v>-</v>
      </c>
    </row>
    <row r="13" spans="1:5" x14ac:dyDescent="0.2">
      <c r="A13" s="15" t="s">
        <v>14</v>
      </c>
      <c r="B13" s="50" t="s">
        <v>6</v>
      </c>
      <c r="C13" s="48">
        <f t="shared" si="1"/>
        <v>44811</v>
      </c>
      <c r="D13" s="60">
        <v>8.7100000000000009</v>
      </c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44812</v>
      </c>
      <c r="D14" s="60">
        <v>8.7100000000000009</v>
      </c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44813</v>
      </c>
      <c r="D15" s="60">
        <v>10.84</v>
      </c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44814</v>
      </c>
      <c r="D16" s="60">
        <v>8.7899999999999991</v>
      </c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44815</v>
      </c>
      <c r="D17" s="60">
        <v>8.7100000000000009</v>
      </c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44816</v>
      </c>
      <c r="D18" s="60">
        <v>6.78</v>
      </c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44817</v>
      </c>
      <c r="D19" s="60">
        <v>8.44</v>
      </c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44818</v>
      </c>
      <c r="D20" s="60">
        <v>14.86</v>
      </c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44819</v>
      </c>
      <c r="D21" s="60">
        <v>16.04</v>
      </c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44820</v>
      </c>
      <c r="D22" s="60">
        <v>23.42</v>
      </c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44821</v>
      </c>
      <c r="D23" s="60">
        <v>24.63</v>
      </c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44822</v>
      </c>
      <c r="D24" s="60">
        <v>23.01</v>
      </c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44823</v>
      </c>
      <c r="D25" s="60">
        <v>9.2200000000000006</v>
      </c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44824</v>
      </c>
      <c r="D26" s="60">
        <v>8.7100000000000009</v>
      </c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44825</v>
      </c>
      <c r="D27" s="60">
        <v>9.25</v>
      </c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44826</v>
      </c>
      <c r="D28" s="60">
        <v>9.5399999999999991</v>
      </c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44827</v>
      </c>
      <c r="D29" s="60">
        <v>8.74</v>
      </c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44828</v>
      </c>
      <c r="D30" s="60">
        <v>8.6999999999999993</v>
      </c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44829</v>
      </c>
      <c r="D31" s="60">
        <v>8.6999999999999993</v>
      </c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44830</v>
      </c>
      <c r="D32" s="60">
        <v>21.5</v>
      </c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44831</v>
      </c>
      <c r="D33" s="60">
        <v>12.26</v>
      </c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44832</v>
      </c>
      <c r="D34" s="60">
        <v>19.25</v>
      </c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44833</v>
      </c>
      <c r="D35" s="60">
        <v>10.050000000000001</v>
      </c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44834</v>
      </c>
      <c r="D36" s="60">
        <v>8.74</v>
      </c>
      <c r="E36" s="16" t="str">
        <f t="shared" si="0"/>
        <v>-</v>
      </c>
    </row>
    <row r="37" spans="1:5" x14ac:dyDescent="0.2">
      <c r="A37" s="67" t="s">
        <v>7</v>
      </c>
      <c r="B37" s="68"/>
      <c r="C37" s="68"/>
      <c r="D37" s="69"/>
      <c r="E37" s="25">
        <f>COUNT(D7:D36)</f>
        <v>30</v>
      </c>
    </row>
    <row r="38" spans="1:5" x14ac:dyDescent="0.2">
      <c r="A38" s="67" t="s">
        <v>8</v>
      </c>
      <c r="B38" s="68"/>
      <c r="C38" s="68"/>
      <c r="D38" s="69"/>
      <c r="E38" s="25">
        <f>'M8'!E39+'M9'!E37</f>
        <v>265</v>
      </c>
    </row>
    <row r="39" spans="1:5" x14ac:dyDescent="0.2">
      <c r="A39" s="67" t="s">
        <v>9</v>
      </c>
      <c r="B39" s="68"/>
      <c r="C39" s="68"/>
      <c r="D39" s="69"/>
      <c r="E39" s="25">
        <f>COUNT(E7:E36)</f>
        <v>0</v>
      </c>
    </row>
    <row r="40" spans="1:5" x14ac:dyDescent="0.2">
      <c r="A40" s="67" t="s">
        <v>10</v>
      </c>
      <c r="B40" s="68"/>
      <c r="C40" s="68"/>
      <c r="D40" s="69"/>
      <c r="E40" s="25">
        <f>'M8'!E41+'M9'!E39</f>
        <v>6</v>
      </c>
    </row>
    <row r="41" spans="1:5" x14ac:dyDescent="0.2">
      <c r="A41" s="67" t="s">
        <v>11</v>
      </c>
      <c r="B41" s="68"/>
      <c r="C41" s="68"/>
      <c r="D41" s="69"/>
      <c r="E41" s="26">
        <f>AVERAGE(D7:D36)</f>
        <v>12.979333333333333</v>
      </c>
    </row>
    <row r="42" spans="1:5" ht="13.5" thickBot="1" x14ac:dyDescent="0.25">
      <c r="A42" s="64" t="s">
        <v>12</v>
      </c>
      <c r="B42" s="65"/>
      <c r="C42" s="65"/>
      <c r="D42" s="66"/>
      <c r="E42" s="27">
        <f>(E37/30)*100</f>
        <v>100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2023-01-03T07:51:54Z</dcterms:modified>
</cp:coreProperties>
</file>